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Flussi " sheetId="6" r:id="rId1"/>
    <sheet name="Variazione pendenti" sheetId="7" r:id="rId2"/>
    <sheet name="Stratigrafia pendenti" sheetId="17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'!$A$2:$B$35</definedName>
    <definedName name="_xlnm.Print_Area" localSheetId="1">'Variazione pendenti'!$A$2:$F$14</definedName>
  </definedNames>
  <calcPr calcId="162913"/>
</workbook>
</file>

<file path=xl/calcChain.xml><?xml version="1.0" encoding="utf-8"?>
<calcChain xmlns="http://schemas.openxmlformats.org/spreadsheetml/2006/main">
  <c r="F30" i="6" l="1"/>
  <c r="E30" i="6"/>
  <c r="D30" i="6"/>
  <c r="C30" i="6"/>
  <c r="F21" i="6"/>
  <c r="E23" i="6" s="1"/>
  <c r="E21" i="6"/>
  <c r="D21" i="6"/>
  <c r="C21" i="6"/>
  <c r="F12" i="6"/>
  <c r="E12" i="6"/>
  <c r="D12" i="6"/>
  <c r="C12" i="6"/>
  <c r="C32" i="6" l="1"/>
  <c r="E14" i="6"/>
  <c r="C14" i="6"/>
  <c r="C23" i="6"/>
  <c r="E32" i="6"/>
  <c r="H30" i="6" l="1"/>
  <c r="G30" i="6"/>
  <c r="H21" i="6"/>
  <c r="G21" i="6"/>
  <c r="H12" i="6"/>
  <c r="G12" i="6"/>
  <c r="G23" i="6" l="1"/>
  <c r="G32" i="6"/>
  <c r="G14" i="6"/>
  <c r="F11" i="7" l="1"/>
  <c r="F9" i="7" l="1"/>
  <c r="F7" i="7"/>
</calcChain>
</file>

<file path=xl/sharedStrings.xml><?xml version="1.0" encoding="utf-8"?>
<sst xmlns="http://schemas.openxmlformats.org/spreadsheetml/2006/main" count="97" uniqueCount="40">
  <si>
    <t>TOTALE</t>
  </si>
  <si>
    <t>Ufficio</t>
  </si>
  <si>
    <t>Macro materia</t>
  </si>
  <si>
    <t>Tribunale Ordinario di Agrigento</t>
  </si>
  <si>
    <t>Tribunale Ordinario di Marsala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</si>
  <si>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</si>
  <si>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</si>
  <si>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</si>
  <si>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</si>
  <si>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</si>
  <si>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</si>
  <si>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</si>
  <si>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</si>
  <si>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</si>
  <si>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</si>
  <si>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</si>
  <si>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</si>
  <si>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Perugia</t>
  </si>
  <si>
    <t>Tribunale Ordinario di Perugia</t>
  </si>
  <si>
    <t>Tribunale Ordinario di Spoleto</t>
  </si>
  <si>
    <t>Tribunale Ordinario di Terni</t>
  </si>
  <si>
    <t>Variazione</t>
  </si>
  <si>
    <t>Circondario di Tribunale Ordinario di Perugia</t>
  </si>
  <si>
    <t>FALLIMENTARE</t>
  </si>
  <si>
    <t>Totale AREA SIECIC</t>
  </si>
  <si>
    <t>Incidenza percentuale delle classi</t>
  </si>
  <si>
    <t>Circondario di Tribunale Ordinario di Spoleto</t>
  </si>
  <si>
    <t>Circondario di Tribunale Ordinario di Terni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</si>
  <si>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</si>
  <si>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</si>
  <si>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</si>
  <si>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</si>
  <si>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</si>
  <si>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</si>
  <si>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</si>
  <si>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</si>
  <si>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Pendenti al 30/09/2019</t>
  </si>
  <si>
    <t>Iscritti 
gen-set 2019</t>
  </si>
  <si>
    <t>Definiti 
gen-set 2019</t>
  </si>
  <si>
    <t>Anni 2017 - 30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</si>
</sst>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5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G25" sqref="G25:H29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17</v>
      </c>
    </row>
    <row r="2" spans="1:8" ht="15" x14ac:dyDescent="0.25">
      <c r="A2" s="9" t="s">
        <v>6</v>
      </c>
    </row>
    <row r="3" spans="1:8" x14ac:dyDescent="0.2">
      <c r="A3" s="29" t="s">
        <v>9</v>
      </c>
      <c r="B3" s="30"/>
    </row>
    <row r="4" spans="1:8" x14ac:dyDescent="0.2">
      <c r="A4" s="29" t="s">
        <v>39</v>
      </c>
      <c r="B4" s="36"/>
    </row>
    <row r="6" spans="1:8" ht="38.25" x14ac:dyDescent="0.2">
      <c r="A6" s="6" t="s">
        <v>1</v>
      </c>
      <c r="B6" s="6" t="s">
        <v>2</v>
      </c>
      <c r="C6" s="7" t="s">
        <v>28</v>
      </c>
      <c r="D6" s="7" t="s">
        <v>29</v>
      </c>
      <c r="E6" s="7" t="s">
        <v>32</v>
      </c>
      <c r="F6" s="7" t="s">
        <v>33</v>
      </c>
      <c r="G6" s="7" t="s">
        <v>37</v>
      </c>
      <c r="H6" s="7" t="s">
        <v>38</v>
      </c>
    </row>
    <row r="7" spans="1:8" x14ac:dyDescent="0.2">
      <c r="A7" s="56" t="s">
        <v>18</v>
      </c>
      <c r="B7" s="3" t="s">
        <v>10</v>
      </c>
      <c r="C7" s="4">
        <v>1978</v>
      </c>
      <c r="D7" s="4">
        <v>2167</v>
      </c>
      <c r="E7" s="4">
        <v>1863</v>
      </c>
      <c r="F7" s="4">
        <v>2096</v>
      </c>
      <c r="G7" s="4">
        <v>1295</v>
      </c>
      <c r="H7" s="4">
        <v>1300</v>
      </c>
    </row>
    <row r="8" spans="1:8" x14ac:dyDescent="0.2">
      <c r="A8" s="56" t="s">
        <v>3</v>
      </c>
      <c r="B8" s="3" t="s">
        <v>12</v>
      </c>
      <c r="C8" s="4">
        <v>515</v>
      </c>
      <c r="D8" s="4">
        <v>618</v>
      </c>
      <c r="E8" s="4">
        <v>383</v>
      </c>
      <c r="F8" s="4">
        <v>518</v>
      </c>
      <c r="G8" s="4">
        <v>257</v>
      </c>
      <c r="H8" s="4">
        <v>632</v>
      </c>
    </row>
    <row r="9" spans="1:8" x14ac:dyDescent="0.2">
      <c r="A9" s="56" t="s">
        <v>3</v>
      </c>
      <c r="B9" s="3" t="s">
        <v>13</v>
      </c>
      <c r="C9" s="4">
        <v>378</v>
      </c>
      <c r="D9" s="4">
        <v>368</v>
      </c>
      <c r="E9" s="4">
        <v>293</v>
      </c>
      <c r="F9" s="4">
        <v>327</v>
      </c>
      <c r="G9" s="4">
        <v>167</v>
      </c>
      <c r="H9" s="4">
        <v>174</v>
      </c>
    </row>
    <row r="10" spans="1:8" x14ac:dyDescent="0.2">
      <c r="A10" s="56" t="s">
        <v>3</v>
      </c>
      <c r="B10" s="3" t="s">
        <v>14</v>
      </c>
      <c r="C10" s="4">
        <v>114</v>
      </c>
      <c r="D10" s="4">
        <v>128</v>
      </c>
      <c r="E10" s="4">
        <v>85</v>
      </c>
      <c r="F10" s="4">
        <v>113</v>
      </c>
      <c r="G10" s="4">
        <v>56</v>
      </c>
      <c r="H10" s="4">
        <v>111</v>
      </c>
    </row>
    <row r="11" spans="1:8" x14ac:dyDescent="0.2">
      <c r="A11" s="56" t="s">
        <v>3</v>
      </c>
      <c r="B11" s="3" t="s">
        <v>15</v>
      </c>
      <c r="C11" s="4">
        <v>34</v>
      </c>
      <c r="D11" s="4">
        <v>27</v>
      </c>
      <c r="E11" s="4">
        <v>32</v>
      </c>
      <c r="F11" s="4">
        <v>29</v>
      </c>
      <c r="G11" s="4">
        <v>18</v>
      </c>
      <c r="H11" s="4">
        <v>15</v>
      </c>
    </row>
    <row r="12" spans="1:8" x14ac:dyDescent="0.2">
      <c r="A12" s="56"/>
      <c r="B12" s="13" t="s">
        <v>11</v>
      </c>
      <c r="C12" s="14">
        <f t="shared" ref="C12:F12" si="0">SUM(C7:C11)</f>
        <v>3019</v>
      </c>
      <c r="D12" s="14">
        <f t="shared" si="0"/>
        <v>3308</v>
      </c>
      <c r="E12" s="14">
        <f t="shared" si="0"/>
        <v>2656</v>
      </c>
      <c r="F12" s="14">
        <f t="shared" si="0"/>
        <v>3083</v>
      </c>
      <c r="G12" s="14">
        <f t="shared" ref="G12:H12" si="1">SUM(G7:G11)</f>
        <v>1793</v>
      </c>
      <c r="H12" s="14">
        <f t="shared" si="1"/>
        <v>2232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7</v>
      </c>
      <c r="C14" s="54">
        <f>D12/C12</f>
        <v>1.09572706194104</v>
      </c>
      <c r="D14" s="55"/>
      <c r="E14" s="54">
        <f>F12/E12</f>
        <v>1.1607680722891567</v>
      </c>
      <c r="F14" s="55"/>
      <c r="G14" s="54">
        <f>H12/G12</f>
        <v>1.24484104852203</v>
      </c>
      <c r="H14" s="55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6" t="s">
        <v>19</v>
      </c>
      <c r="B16" s="3" t="s">
        <v>10</v>
      </c>
      <c r="C16" s="4">
        <v>911</v>
      </c>
      <c r="D16" s="4">
        <v>1020</v>
      </c>
      <c r="E16" s="4">
        <v>919</v>
      </c>
      <c r="F16" s="4">
        <v>1035</v>
      </c>
      <c r="G16" s="4">
        <v>667</v>
      </c>
      <c r="H16" s="4">
        <v>665</v>
      </c>
    </row>
    <row r="17" spans="1:8" x14ac:dyDescent="0.2">
      <c r="A17" s="56" t="s">
        <v>4</v>
      </c>
      <c r="B17" s="3" t="s">
        <v>12</v>
      </c>
      <c r="C17" s="4">
        <v>266</v>
      </c>
      <c r="D17" s="4">
        <v>177</v>
      </c>
      <c r="E17" s="4">
        <v>244</v>
      </c>
      <c r="F17" s="4">
        <v>276</v>
      </c>
      <c r="G17" s="4">
        <v>187</v>
      </c>
      <c r="H17" s="4">
        <v>221</v>
      </c>
    </row>
    <row r="18" spans="1:8" x14ac:dyDescent="0.2">
      <c r="A18" s="56" t="s">
        <v>4</v>
      </c>
      <c r="B18" s="3" t="s">
        <v>13</v>
      </c>
      <c r="C18" s="5">
        <v>165</v>
      </c>
      <c r="D18" s="4">
        <v>199</v>
      </c>
      <c r="E18" s="5">
        <v>157</v>
      </c>
      <c r="F18" s="4">
        <v>249</v>
      </c>
      <c r="G18" s="5">
        <v>100</v>
      </c>
      <c r="H18" s="4">
        <v>124</v>
      </c>
    </row>
    <row r="19" spans="1:8" x14ac:dyDescent="0.2">
      <c r="A19" s="56" t="s">
        <v>4</v>
      </c>
      <c r="B19" s="3" t="s">
        <v>14</v>
      </c>
      <c r="C19" s="4">
        <v>32</v>
      </c>
      <c r="D19" s="4">
        <v>2</v>
      </c>
      <c r="E19" s="4">
        <v>103</v>
      </c>
      <c r="F19" s="4">
        <v>0</v>
      </c>
      <c r="G19" s="4">
        <v>49</v>
      </c>
      <c r="H19" s="4">
        <v>9</v>
      </c>
    </row>
    <row r="20" spans="1:8" x14ac:dyDescent="0.2">
      <c r="A20" s="56" t="s">
        <v>4</v>
      </c>
      <c r="B20" s="3" t="s">
        <v>15</v>
      </c>
      <c r="C20" s="4">
        <v>15</v>
      </c>
      <c r="D20" s="4">
        <v>10</v>
      </c>
      <c r="E20" s="4">
        <v>18</v>
      </c>
      <c r="F20" s="4">
        <v>16</v>
      </c>
      <c r="G20" s="4">
        <v>9</v>
      </c>
      <c r="H20" s="4">
        <v>15</v>
      </c>
    </row>
    <row r="21" spans="1:8" x14ac:dyDescent="0.2">
      <c r="A21" s="56"/>
      <c r="B21" s="13" t="s">
        <v>11</v>
      </c>
      <c r="C21" s="14">
        <f t="shared" ref="C21:F21" si="2">SUM(C16:C20)</f>
        <v>1389</v>
      </c>
      <c r="D21" s="14">
        <f t="shared" si="2"/>
        <v>1408</v>
      </c>
      <c r="E21" s="14">
        <f t="shared" si="2"/>
        <v>1441</v>
      </c>
      <c r="F21" s="14">
        <f t="shared" si="2"/>
        <v>1576</v>
      </c>
      <c r="G21" s="14">
        <f t="shared" ref="G21:H21" si="3">SUM(G16:G20)</f>
        <v>1012</v>
      </c>
      <c r="H21" s="14">
        <f t="shared" si="3"/>
        <v>1034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7</v>
      </c>
      <c r="C23" s="54">
        <f>D21/C21</f>
        <v>1.013678905687545</v>
      </c>
      <c r="D23" s="55"/>
      <c r="E23" s="54">
        <f>F21/E21</f>
        <v>1.0936849410131853</v>
      </c>
      <c r="F23" s="55"/>
      <c r="G23" s="54">
        <f>H21/G21</f>
        <v>1.0217391304347827</v>
      </c>
      <c r="H23" s="55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6" t="s">
        <v>20</v>
      </c>
      <c r="B25" s="3" t="s">
        <v>10</v>
      </c>
      <c r="C25" s="4">
        <v>1039</v>
      </c>
      <c r="D25" s="4">
        <v>1187</v>
      </c>
      <c r="E25" s="4">
        <v>1045</v>
      </c>
      <c r="F25" s="4">
        <v>1089</v>
      </c>
      <c r="G25" s="4">
        <v>656</v>
      </c>
      <c r="H25" s="4">
        <v>661</v>
      </c>
    </row>
    <row r="26" spans="1:8" x14ac:dyDescent="0.2">
      <c r="A26" s="56"/>
      <c r="B26" s="3" t="s">
        <v>12</v>
      </c>
      <c r="C26" s="4">
        <v>256</v>
      </c>
      <c r="D26" s="4">
        <v>379</v>
      </c>
      <c r="E26" s="4">
        <v>222</v>
      </c>
      <c r="F26" s="4">
        <v>331</v>
      </c>
      <c r="G26" s="4">
        <v>121</v>
      </c>
      <c r="H26" s="4">
        <v>332</v>
      </c>
    </row>
    <row r="27" spans="1:8" x14ac:dyDescent="0.2">
      <c r="A27" s="56"/>
      <c r="B27" s="3" t="s">
        <v>13</v>
      </c>
      <c r="C27" s="4">
        <v>180</v>
      </c>
      <c r="D27" s="4">
        <v>180</v>
      </c>
      <c r="E27" s="4">
        <v>97</v>
      </c>
      <c r="F27" s="4">
        <v>112</v>
      </c>
      <c r="G27" s="4">
        <v>57</v>
      </c>
      <c r="H27" s="4">
        <v>60</v>
      </c>
    </row>
    <row r="28" spans="1:8" x14ac:dyDescent="0.2">
      <c r="A28" s="56"/>
      <c r="B28" s="3" t="s">
        <v>14</v>
      </c>
      <c r="C28" s="4">
        <v>53</v>
      </c>
      <c r="D28" s="4">
        <v>65</v>
      </c>
      <c r="E28" s="4">
        <v>43</v>
      </c>
      <c r="F28" s="4">
        <v>66</v>
      </c>
      <c r="G28" s="4">
        <v>30</v>
      </c>
      <c r="H28" s="4">
        <v>53</v>
      </c>
    </row>
    <row r="29" spans="1:8" x14ac:dyDescent="0.2">
      <c r="A29" s="56"/>
      <c r="B29" s="3" t="s">
        <v>15</v>
      </c>
      <c r="C29" s="4">
        <v>13</v>
      </c>
      <c r="D29" s="4">
        <v>13</v>
      </c>
      <c r="E29" s="4">
        <v>12</v>
      </c>
      <c r="F29" s="4">
        <v>12</v>
      </c>
      <c r="G29" s="4">
        <v>2</v>
      </c>
      <c r="H29" s="4">
        <v>5</v>
      </c>
    </row>
    <row r="30" spans="1:8" x14ac:dyDescent="0.2">
      <c r="A30" s="56"/>
      <c r="B30" s="13" t="s">
        <v>11</v>
      </c>
      <c r="C30" s="14">
        <f t="shared" ref="C30:F30" si="4">SUM(C25:C29)</f>
        <v>1541</v>
      </c>
      <c r="D30" s="14">
        <f t="shared" si="4"/>
        <v>1824</v>
      </c>
      <c r="E30" s="14">
        <f t="shared" si="4"/>
        <v>1419</v>
      </c>
      <c r="F30" s="14">
        <f t="shared" si="4"/>
        <v>1610</v>
      </c>
      <c r="G30" s="14">
        <f t="shared" ref="G30:H30" si="5">SUM(G25:G29)</f>
        <v>866</v>
      </c>
      <c r="H30" s="14">
        <f t="shared" si="5"/>
        <v>1111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7</v>
      </c>
      <c r="C32" s="54">
        <f>D30/C30</f>
        <v>1.1836469824789098</v>
      </c>
      <c r="D32" s="55"/>
      <c r="E32" s="54">
        <f>F30/E30</f>
        <v>1.1346018322762508</v>
      </c>
      <c r="F32" s="55"/>
      <c r="G32" s="54">
        <f>H30/G30</f>
        <v>1.2829099307159353</v>
      </c>
      <c r="H32" s="55"/>
    </row>
    <row r="33" spans="1:8" x14ac:dyDescent="0.2">
      <c r="C33" s="2"/>
      <c r="D33" s="2"/>
      <c r="E33" s="2"/>
      <c r="F33" s="2"/>
      <c r="G33" s="2"/>
      <c r="H33" s="2"/>
    </row>
    <row r="34" spans="1:8" ht="21" customHeight="1" x14ac:dyDescent="0.2">
      <c r="A34" s="47" t="s">
        <v>35</v>
      </c>
    </row>
    <row r="35" spans="1:8" x14ac:dyDescent="0.2">
      <c r="A35" s="47" t="s">
        <v>5</v>
      </c>
    </row>
  </sheetData>
  <mergeCells count="12">
    <mergeCell ref="A7:A12"/>
    <mergeCell ref="A16:A21"/>
    <mergeCell ref="A25:A30"/>
    <mergeCell ref="C14:D14"/>
    <mergeCell ref="E14:F14"/>
    <mergeCell ref="C23:D23"/>
    <mergeCell ref="E23:F23"/>
    <mergeCell ref="C32:D32"/>
    <mergeCell ref="E32:F32"/>
    <mergeCell ref="G14:H14"/>
    <mergeCell ref="G23:H23"/>
    <mergeCell ref="G32:H32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I6" sqref="I6:J14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11" width="9.140625" style="1"/>
    <col min="12" max="12" width="44.85546875" style="1" bestFit="1" customWidth="1"/>
    <col min="13" max="13" width="41.85546875" style="1" bestFit="1" customWidth="1"/>
    <col min="14" max="16384" width="9.140625" style="1"/>
  </cols>
  <sheetData>
    <row r="1" spans="1:6" ht="15.75" x14ac:dyDescent="0.25">
      <c r="A1" s="8" t="s">
        <v>17</v>
      </c>
    </row>
    <row r="2" spans="1:6" ht="15" x14ac:dyDescent="0.25">
      <c r="A2" s="9" t="s">
        <v>8</v>
      </c>
    </row>
    <row r="3" spans="1:6" x14ac:dyDescent="0.2">
      <c r="A3" s="29" t="s">
        <v>9</v>
      </c>
      <c r="B3" s="30"/>
      <c r="E3" s="1"/>
    </row>
    <row r="4" spans="1:6" x14ac:dyDescent="0.2">
      <c r="A4" s="35" t="s">
        <v>34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9" t="s">
        <v>31</v>
      </c>
      <c r="D6" s="26" t="s">
        <v>36</v>
      </c>
      <c r="E6" s="24"/>
      <c r="F6" s="7" t="s">
        <v>21</v>
      </c>
    </row>
    <row r="7" spans="1:6" s="18" customFormat="1" ht="27" customHeight="1" x14ac:dyDescent="0.25">
      <c r="A7" s="27" t="s">
        <v>18</v>
      </c>
      <c r="B7" s="19" t="s">
        <v>11</v>
      </c>
      <c r="C7" s="50">
        <v>6145</v>
      </c>
      <c r="D7" s="20">
        <v>5414</v>
      </c>
      <c r="E7" s="25"/>
      <c r="F7" s="21">
        <f>(D7-C7)/C7</f>
        <v>-0.11895850284784378</v>
      </c>
    </row>
    <row r="8" spans="1:6" ht="14.45" customHeight="1" x14ac:dyDescent="0.2">
      <c r="A8" s="28"/>
      <c r="B8" s="11"/>
      <c r="C8" s="51"/>
      <c r="D8" s="16"/>
      <c r="E8" s="16"/>
      <c r="F8" s="17"/>
    </row>
    <row r="9" spans="1:6" ht="27" customHeight="1" x14ac:dyDescent="0.2">
      <c r="A9" s="27" t="s">
        <v>19</v>
      </c>
      <c r="B9" s="19" t="s">
        <v>11</v>
      </c>
      <c r="C9" s="50">
        <v>2261</v>
      </c>
      <c r="D9" s="20">
        <v>2218</v>
      </c>
      <c r="E9" s="25"/>
      <c r="F9" s="21">
        <f>(D9-C9)/C9</f>
        <v>-1.9018133569217159E-2</v>
      </c>
    </row>
    <row r="10" spans="1:6" ht="12.75" customHeight="1" x14ac:dyDescent="0.2">
      <c r="C10" s="52"/>
      <c r="D10" s="2"/>
      <c r="E10" s="12"/>
      <c r="F10" s="2"/>
    </row>
    <row r="11" spans="1:6" s="18" customFormat="1" ht="27" customHeight="1" x14ac:dyDescent="0.25">
      <c r="A11" s="27" t="s">
        <v>20</v>
      </c>
      <c r="B11" s="19" t="s">
        <v>11</v>
      </c>
      <c r="C11" s="50">
        <v>2114</v>
      </c>
      <c r="D11" s="20">
        <v>1734</v>
      </c>
      <c r="E11" s="25"/>
      <c r="F11" s="21">
        <f>(D11-C11)/C11</f>
        <v>-0.17975402081362346</v>
      </c>
    </row>
    <row r="12" spans="1:6" x14ac:dyDescent="0.2">
      <c r="C12" s="2"/>
      <c r="D12" s="2"/>
      <c r="E12" s="12"/>
    </row>
    <row r="13" spans="1:6" x14ac:dyDescent="0.2">
      <c r="A13" s="47" t="s">
        <v>35</v>
      </c>
    </row>
    <row r="14" spans="1:6" x14ac:dyDescent="0.2">
      <c r="A14" s="47" t="s">
        <v>5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4" sqref="A4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9.1406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17</v>
      </c>
    </row>
    <row r="2" spans="1:15" ht="15" x14ac:dyDescent="0.25">
      <c r="A2" s="34" t="s">
        <v>16</v>
      </c>
    </row>
    <row r="3" spans="1:15" x14ac:dyDescent="0.2">
      <c r="A3" s="35" t="s">
        <v>9</v>
      </c>
      <c r="B3" s="36"/>
    </row>
    <row r="4" spans="1:15" x14ac:dyDescent="0.2">
      <c r="A4" s="35" t="s">
        <v>34</v>
      </c>
      <c r="B4" s="36"/>
    </row>
    <row r="6" spans="1:15" x14ac:dyDescent="0.2">
      <c r="A6" s="37" t="s">
        <v>1</v>
      </c>
      <c r="B6" s="37" t="s">
        <v>2</v>
      </c>
      <c r="C6" s="38" t="s">
        <v>30</v>
      </c>
      <c r="D6" s="38">
        <v>2009</v>
      </c>
      <c r="E6" s="38">
        <v>2010</v>
      </c>
      <c r="F6" s="38">
        <v>2011</v>
      </c>
      <c r="G6" s="38">
        <v>2012</v>
      </c>
      <c r="H6" s="38">
        <v>2013</v>
      </c>
      <c r="I6" s="38">
        <v>2014</v>
      </c>
      <c r="J6" s="38">
        <v>2015</v>
      </c>
      <c r="K6" s="38">
        <v>2016</v>
      </c>
      <c r="L6" s="38">
        <v>2017</v>
      </c>
      <c r="M6" s="38">
        <v>2018</v>
      </c>
      <c r="N6" s="53">
        <v>43738</v>
      </c>
      <c r="O6" s="38" t="s">
        <v>0</v>
      </c>
    </row>
    <row r="7" spans="1:15" ht="12.75" customHeight="1" x14ac:dyDescent="0.2">
      <c r="A7" s="57" t="s">
        <v>22</v>
      </c>
      <c r="B7" s="39" t="s">
        <v>10</v>
      </c>
      <c r="C7" s="40">
        <v>6</v>
      </c>
      <c r="D7" s="40">
        <v>3</v>
      </c>
      <c r="E7" s="40">
        <v>6</v>
      </c>
      <c r="F7" s="40">
        <v>15</v>
      </c>
      <c r="G7" s="40">
        <v>6</v>
      </c>
      <c r="H7" s="40">
        <v>12</v>
      </c>
      <c r="I7" s="40">
        <v>7</v>
      </c>
      <c r="J7" s="40">
        <v>15</v>
      </c>
      <c r="K7" s="40">
        <v>19</v>
      </c>
      <c r="L7" s="40">
        <v>59</v>
      </c>
      <c r="M7" s="40">
        <v>165</v>
      </c>
      <c r="N7" s="40">
        <v>769</v>
      </c>
      <c r="O7" s="40">
        <v>1082</v>
      </c>
    </row>
    <row r="8" spans="1:15" x14ac:dyDescent="0.2">
      <c r="A8" s="58"/>
      <c r="B8" s="39" t="s">
        <v>12</v>
      </c>
      <c r="C8" s="40">
        <v>490</v>
      </c>
      <c r="D8" s="40">
        <v>124</v>
      </c>
      <c r="E8" s="40">
        <v>193</v>
      </c>
      <c r="F8" s="40">
        <v>213</v>
      </c>
      <c r="G8" s="40">
        <v>270</v>
      </c>
      <c r="H8" s="40">
        <v>280</v>
      </c>
      <c r="I8" s="40">
        <v>225</v>
      </c>
      <c r="J8" s="40">
        <v>235</v>
      </c>
      <c r="K8" s="40">
        <v>240</v>
      </c>
      <c r="L8" s="40">
        <v>350</v>
      </c>
      <c r="M8" s="40">
        <v>284</v>
      </c>
      <c r="N8" s="40">
        <v>231</v>
      </c>
      <c r="O8" s="40">
        <v>3135</v>
      </c>
    </row>
    <row r="9" spans="1:15" x14ac:dyDescent="0.2">
      <c r="A9" s="58"/>
      <c r="B9" s="39" t="s">
        <v>13</v>
      </c>
      <c r="C9" s="40"/>
      <c r="D9" s="40"/>
      <c r="E9" s="40">
        <v>2</v>
      </c>
      <c r="F9" s="40"/>
      <c r="G9" s="40"/>
      <c r="H9" s="40"/>
      <c r="I9" s="40"/>
      <c r="J9" s="40"/>
      <c r="K9" s="40">
        <v>3</v>
      </c>
      <c r="L9" s="40">
        <v>5</v>
      </c>
      <c r="M9" s="40">
        <v>14</v>
      </c>
      <c r="N9" s="40">
        <v>78</v>
      </c>
      <c r="O9" s="40">
        <v>102</v>
      </c>
    </row>
    <row r="10" spans="1:15" x14ac:dyDescent="0.2">
      <c r="A10" s="58"/>
      <c r="B10" s="39" t="s">
        <v>23</v>
      </c>
      <c r="C10" s="40">
        <v>232</v>
      </c>
      <c r="D10" s="40">
        <v>37</v>
      </c>
      <c r="E10" s="40">
        <v>51</v>
      </c>
      <c r="F10" s="40">
        <v>69</v>
      </c>
      <c r="G10" s="40">
        <v>86</v>
      </c>
      <c r="H10" s="40">
        <v>82</v>
      </c>
      <c r="I10" s="40">
        <v>97</v>
      </c>
      <c r="J10" s="40">
        <v>92</v>
      </c>
      <c r="K10" s="40">
        <v>96</v>
      </c>
      <c r="L10" s="40">
        <v>90</v>
      </c>
      <c r="M10" s="40">
        <v>76</v>
      </c>
      <c r="N10" s="40">
        <v>56</v>
      </c>
      <c r="O10" s="40">
        <v>1064</v>
      </c>
    </row>
    <row r="11" spans="1:15" x14ac:dyDescent="0.2">
      <c r="A11" s="58"/>
      <c r="B11" s="39" t="s">
        <v>15</v>
      </c>
      <c r="C11" s="40">
        <v>6</v>
      </c>
      <c r="D11" s="41"/>
      <c r="E11" s="41"/>
      <c r="F11" s="40"/>
      <c r="G11" s="40"/>
      <c r="H11" s="40"/>
      <c r="I11" s="40"/>
      <c r="J11" s="40"/>
      <c r="K11" s="40"/>
      <c r="L11" s="40">
        <v>2</v>
      </c>
      <c r="M11" s="40">
        <v>9</v>
      </c>
      <c r="N11" s="40">
        <v>14</v>
      </c>
      <c r="O11" s="40">
        <v>31</v>
      </c>
    </row>
    <row r="12" spans="1:15" x14ac:dyDescent="0.2">
      <c r="A12" s="58"/>
      <c r="B12" s="42" t="s">
        <v>24</v>
      </c>
      <c r="C12" s="43">
        <v>734</v>
      </c>
      <c r="D12" s="43">
        <v>164</v>
      </c>
      <c r="E12" s="43">
        <v>252</v>
      </c>
      <c r="F12" s="43">
        <v>297</v>
      </c>
      <c r="G12" s="43">
        <v>362</v>
      </c>
      <c r="H12" s="43">
        <v>374</v>
      </c>
      <c r="I12" s="43">
        <v>329</v>
      </c>
      <c r="J12" s="43">
        <v>342</v>
      </c>
      <c r="K12" s="43">
        <v>358</v>
      </c>
      <c r="L12" s="43">
        <v>506</v>
      </c>
      <c r="M12" s="43">
        <v>548</v>
      </c>
      <c r="N12" s="43">
        <v>1148</v>
      </c>
      <c r="O12" s="43">
        <v>5414</v>
      </c>
    </row>
    <row r="13" spans="1:15" x14ac:dyDescent="0.2">
      <c r="A13" s="59"/>
      <c r="B13" s="44" t="s">
        <v>25</v>
      </c>
      <c r="C13" s="45">
        <v>0.13557443664573299</v>
      </c>
      <c r="D13" s="45">
        <v>3.02918359807905E-2</v>
      </c>
      <c r="E13" s="45">
        <v>4.6545991872922098E-2</v>
      </c>
      <c r="F13" s="45">
        <v>5.4857776135943899E-2</v>
      </c>
      <c r="G13" s="45">
        <v>6.6863686738086403E-2</v>
      </c>
      <c r="H13" s="45">
        <v>6.9080162541558895E-2</v>
      </c>
      <c r="I13" s="45">
        <v>6.0768378278537101E-2</v>
      </c>
      <c r="J13" s="45">
        <v>6.3169560398965596E-2</v>
      </c>
      <c r="K13" s="45">
        <v>6.6124861470262294E-2</v>
      </c>
      <c r="L13" s="45">
        <v>9.3461396379756201E-2</v>
      </c>
      <c r="M13" s="45">
        <v>0.10121906169191</v>
      </c>
      <c r="N13" s="45">
        <v>0.21204285186553401</v>
      </c>
      <c r="O13" s="45">
        <v>1</v>
      </c>
    </row>
    <row r="14" spans="1:15" x14ac:dyDescent="0.2">
      <c r="C14" s="48"/>
      <c r="D14" s="48"/>
      <c r="E14" s="48"/>
      <c r="F14" s="48"/>
      <c r="G14" s="48"/>
    </row>
    <row r="15" spans="1:15" ht="12.75" customHeight="1" x14ac:dyDescent="0.2">
      <c r="A15" s="57" t="s">
        <v>26</v>
      </c>
      <c r="B15" s="39" t="s">
        <v>10</v>
      </c>
      <c r="C15" s="40">
        <v>8</v>
      </c>
      <c r="D15" s="40">
        <v>4</v>
      </c>
      <c r="E15" s="40"/>
      <c r="F15" s="40"/>
      <c r="G15" s="40"/>
      <c r="H15" s="40"/>
      <c r="I15" s="40">
        <v>8</v>
      </c>
      <c r="J15" s="40">
        <v>12</v>
      </c>
      <c r="K15" s="40">
        <v>22</v>
      </c>
      <c r="L15" s="40">
        <v>29</v>
      </c>
      <c r="M15" s="40">
        <v>76</v>
      </c>
      <c r="N15" s="40">
        <v>283</v>
      </c>
      <c r="O15" s="40">
        <v>442</v>
      </c>
    </row>
    <row r="16" spans="1:15" x14ac:dyDescent="0.2">
      <c r="A16" s="58"/>
      <c r="B16" s="39" t="s">
        <v>12</v>
      </c>
      <c r="C16" s="40">
        <v>78</v>
      </c>
      <c r="D16" s="40">
        <v>20</v>
      </c>
      <c r="E16" s="40">
        <v>28</v>
      </c>
      <c r="F16" s="40">
        <v>28</v>
      </c>
      <c r="G16" s="40">
        <v>43</v>
      </c>
      <c r="H16" s="40">
        <v>76</v>
      </c>
      <c r="I16" s="40">
        <v>152</v>
      </c>
      <c r="J16" s="40">
        <v>161</v>
      </c>
      <c r="K16" s="40">
        <v>182</v>
      </c>
      <c r="L16" s="40">
        <v>167</v>
      </c>
      <c r="M16" s="40">
        <v>179</v>
      </c>
      <c r="N16" s="40">
        <v>168</v>
      </c>
      <c r="O16" s="40">
        <v>1282</v>
      </c>
    </row>
    <row r="17" spans="1:15" x14ac:dyDescent="0.2">
      <c r="A17" s="58"/>
      <c r="B17" s="39" t="s">
        <v>13</v>
      </c>
      <c r="C17" s="40"/>
      <c r="D17" s="40"/>
      <c r="E17" s="40">
        <v>1</v>
      </c>
      <c r="F17" s="40">
        <v>4</v>
      </c>
      <c r="G17" s="40">
        <v>1</v>
      </c>
      <c r="H17" s="40">
        <v>2</v>
      </c>
      <c r="I17" s="40">
        <v>2</v>
      </c>
      <c r="J17" s="40">
        <v>4</v>
      </c>
      <c r="K17" s="40">
        <v>4</v>
      </c>
      <c r="L17" s="40">
        <v>9</v>
      </c>
      <c r="M17" s="40">
        <v>24</v>
      </c>
      <c r="N17" s="40">
        <v>45</v>
      </c>
      <c r="O17" s="40">
        <v>96</v>
      </c>
    </row>
    <row r="18" spans="1:15" x14ac:dyDescent="0.2">
      <c r="A18" s="58"/>
      <c r="B18" s="39" t="s">
        <v>23</v>
      </c>
      <c r="C18" s="40">
        <v>40</v>
      </c>
      <c r="D18" s="40">
        <v>9</v>
      </c>
      <c r="E18" s="40">
        <v>6</v>
      </c>
      <c r="F18" s="40">
        <v>10</v>
      </c>
      <c r="G18" s="40">
        <v>11</v>
      </c>
      <c r="H18" s="40">
        <v>16</v>
      </c>
      <c r="I18" s="40">
        <v>12</v>
      </c>
      <c r="J18" s="40">
        <v>32</v>
      </c>
      <c r="K18" s="40">
        <v>36</v>
      </c>
      <c r="L18" s="40">
        <v>31</v>
      </c>
      <c r="M18" s="40">
        <v>99</v>
      </c>
      <c r="N18" s="40">
        <v>49</v>
      </c>
      <c r="O18" s="40">
        <v>351</v>
      </c>
    </row>
    <row r="19" spans="1:15" x14ac:dyDescent="0.2">
      <c r="A19" s="58"/>
      <c r="B19" s="39" t="s">
        <v>15</v>
      </c>
      <c r="C19" s="40">
        <v>1</v>
      </c>
      <c r="D19" s="41"/>
      <c r="E19" s="41"/>
      <c r="F19" s="40"/>
      <c r="G19" s="40"/>
      <c r="H19" s="40"/>
      <c r="I19" s="40">
        <v>3</v>
      </c>
      <c r="J19" s="40"/>
      <c r="K19" s="40">
        <v>13</v>
      </c>
      <c r="L19" s="40">
        <v>10</v>
      </c>
      <c r="M19" s="40">
        <v>12</v>
      </c>
      <c r="N19" s="40">
        <v>8</v>
      </c>
      <c r="O19" s="40">
        <v>47</v>
      </c>
    </row>
    <row r="20" spans="1:15" x14ac:dyDescent="0.2">
      <c r="A20" s="58"/>
      <c r="B20" s="42" t="s">
        <v>24</v>
      </c>
      <c r="C20" s="43">
        <v>127</v>
      </c>
      <c r="D20" s="43">
        <v>33</v>
      </c>
      <c r="E20" s="43">
        <v>35</v>
      </c>
      <c r="F20" s="43">
        <v>42</v>
      </c>
      <c r="G20" s="43">
        <v>55</v>
      </c>
      <c r="H20" s="43">
        <v>94</v>
      </c>
      <c r="I20" s="43">
        <v>177</v>
      </c>
      <c r="J20" s="43">
        <v>209</v>
      </c>
      <c r="K20" s="43">
        <v>257</v>
      </c>
      <c r="L20" s="43">
        <v>246</v>
      </c>
      <c r="M20" s="43">
        <v>390</v>
      </c>
      <c r="N20" s="43">
        <v>553</v>
      </c>
      <c r="O20" s="43">
        <v>2218</v>
      </c>
    </row>
    <row r="21" spans="1:15" x14ac:dyDescent="0.2">
      <c r="A21" s="59"/>
      <c r="B21" s="44" t="s">
        <v>25</v>
      </c>
      <c r="C21" s="45">
        <v>5.7258791704238102E-2</v>
      </c>
      <c r="D21" s="45">
        <v>1.4878268710550001E-2</v>
      </c>
      <c r="E21" s="45">
        <v>1.57799819657349E-2</v>
      </c>
      <c r="F21" s="45">
        <v>1.8935978358881899E-2</v>
      </c>
      <c r="G21" s="45">
        <v>2.4797114517583398E-2</v>
      </c>
      <c r="H21" s="45">
        <v>4.2380522993687997E-2</v>
      </c>
      <c r="I21" s="45">
        <v>7.9801623083859297E-2</v>
      </c>
      <c r="J21" s="45">
        <v>9.4229035166816993E-2</v>
      </c>
      <c r="K21" s="45">
        <v>0.115870153291253</v>
      </c>
      <c r="L21" s="45">
        <v>0.11091073038773699</v>
      </c>
      <c r="M21" s="45">
        <v>0.17583408476104601</v>
      </c>
      <c r="N21" s="45">
        <v>0.24932371505861101</v>
      </c>
      <c r="O21" s="45">
        <v>1</v>
      </c>
    </row>
    <row r="22" spans="1:15" x14ac:dyDescent="0.2">
      <c r="C22" s="48"/>
      <c r="D22" s="48"/>
      <c r="E22" s="48"/>
      <c r="F22" s="48"/>
      <c r="G22" s="48"/>
    </row>
    <row r="23" spans="1:15" ht="12.75" customHeight="1" x14ac:dyDescent="0.2">
      <c r="A23" s="57" t="s">
        <v>27</v>
      </c>
      <c r="B23" s="39" t="s">
        <v>10</v>
      </c>
      <c r="C23" s="40"/>
      <c r="D23" s="40">
        <v>1</v>
      </c>
      <c r="E23" s="40"/>
      <c r="F23" s="40">
        <v>1</v>
      </c>
      <c r="G23" s="40">
        <v>3</v>
      </c>
      <c r="H23" s="40">
        <v>2</v>
      </c>
      <c r="I23" s="40">
        <v>4</v>
      </c>
      <c r="J23" s="40">
        <v>9</v>
      </c>
      <c r="K23" s="40">
        <v>7</v>
      </c>
      <c r="L23" s="40">
        <v>23</v>
      </c>
      <c r="M23" s="40">
        <v>104</v>
      </c>
      <c r="N23" s="40">
        <v>336</v>
      </c>
      <c r="O23" s="40">
        <v>490</v>
      </c>
    </row>
    <row r="24" spans="1:15" x14ac:dyDescent="0.2">
      <c r="A24" s="58"/>
      <c r="B24" s="39" t="s">
        <v>12</v>
      </c>
      <c r="C24" s="40">
        <v>12</v>
      </c>
      <c r="D24" s="40">
        <v>2</v>
      </c>
      <c r="E24" s="40">
        <v>7</v>
      </c>
      <c r="F24" s="40">
        <v>19</v>
      </c>
      <c r="G24" s="40">
        <v>24</v>
      </c>
      <c r="H24" s="40">
        <v>41</v>
      </c>
      <c r="I24" s="40">
        <v>67</v>
      </c>
      <c r="J24" s="40">
        <v>86</v>
      </c>
      <c r="K24" s="40">
        <v>115</v>
      </c>
      <c r="L24" s="40">
        <v>132</v>
      </c>
      <c r="M24" s="40">
        <v>144</v>
      </c>
      <c r="N24" s="40">
        <v>106</v>
      </c>
      <c r="O24" s="40">
        <v>755</v>
      </c>
    </row>
    <row r="25" spans="1:15" x14ac:dyDescent="0.2">
      <c r="A25" s="58"/>
      <c r="B25" s="39" t="s">
        <v>13</v>
      </c>
      <c r="C25" s="40">
        <v>4</v>
      </c>
      <c r="D25" s="40">
        <v>3</v>
      </c>
      <c r="E25" s="40">
        <v>6</v>
      </c>
      <c r="F25" s="40"/>
      <c r="G25" s="40">
        <v>1</v>
      </c>
      <c r="H25" s="40"/>
      <c r="I25" s="40"/>
      <c r="J25" s="40">
        <v>1</v>
      </c>
      <c r="K25" s="40"/>
      <c r="L25" s="40"/>
      <c r="M25" s="40"/>
      <c r="N25" s="40">
        <v>22</v>
      </c>
      <c r="O25" s="40">
        <v>37</v>
      </c>
    </row>
    <row r="26" spans="1:15" x14ac:dyDescent="0.2">
      <c r="A26" s="58"/>
      <c r="B26" s="39" t="s">
        <v>23</v>
      </c>
      <c r="C26" s="40">
        <v>42</v>
      </c>
      <c r="D26" s="40">
        <v>13</v>
      </c>
      <c r="E26" s="40">
        <v>13</v>
      </c>
      <c r="F26" s="40">
        <v>21</v>
      </c>
      <c r="G26" s="40">
        <v>31</v>
      </c>
      <c r="H26" s="40">
        <v>27</v>
      </c>
      <c r="I26" s="40">
        <v>49</v>
      </c>
      <c r="J26" s="40">
        <v>57</v>
      </c>
      <c r="K26" s="40">
        <v>65</v>
      </c>
      <c r="L26" s="40">
        <v>47</v>
      </c>
      <c r="M26" s="40">
        <v>41</v>
      </c>
      <c r="N26" s="40">
        <v>30</v>
      </c>
      <c r="O26" s="40">
        <v>436</v>
      </c>
    </row>
    <row r="27" spans="1:15" x14ac:dyDescent="0.2">
      <c r="A27" s="58"/>
      <c r="B27" s="39" t="s">
        <v>15</v>
      </c>
      <c r="C27" s="40"/>
      <c r="D27" s="41"/>
      <c r="E27" s="41">
        <v>1</v>
      </c>
      <c r="F27" s="40">
        <v>2</v>
      </c>
      <c r="G27" s="40">
        <v>1</v>
      </c>
      <c r="H27" s="40"/>
      <c r="I27" s="40">
        <v>1</v>
      </c>
      <c r="J27" s="40">
        <v>2</v>
      </c>
      <c r="K27" s="40">
        <v>4</v>
      </c>
      <c r="L27" s="40"/>
      <c r="M27" s="40">
        <v>4</v>
      </c>
      <c r="N27" s="40">
        <v>1</v>
      </c>
      <c r="O27" s="40">
        <v>16</v>
      </c>
    </row>
    <row r="28" spans="1:15" x14ac:dyDescent="0.2">
      <c r="A28" s="58"/>
      <c r="B28" s="42" t="s">
        <v>24</v>
      </c>
      <c r="C28" s="43">
        <v>58</v>
      </c>
      <c r="D28" s="43">
        <v>19</v>
      </c>
      <c r="E28" s="43">
        <v>27</v>
      </c>
      <c r="F28" s="43">
        <v>43</v>
      </c>
      <c r="G28" s="43">
        <v>60</v>
      </c>
      <c r="H28" s="43">
        <v>70</v>
      </c>
      <c r="I28" s="43">
        <v>121</v>
      </c>
      <c r="J28" s="43">
        <v>155</v>
      </c>
      <c r="K28" s="43">
        <v>191</v>
      </c>
      <c r="L28" s="43">
        <v>202</v>
      </c>
      <c r="M28" s="43">
        <v>293</v>
      </c>
      <c r="N28" s="43">
        <v>495</v>
      </c>
      <c r="O28" s="43">
        <v>1734</v>
      </c>
    </row>
    <row r="29" spans="1:15" x14ac:dyDescent="0.2">
      <c r="A29" s="59"/>
      <c r="B29" s="44" t="s">
        <v>25</v>
      </c>
      <c r="C29" s="45">
        <v>3.3448673587081902E-2</v>
      </c>
      <c r="D29" s="45">
        <v>1.0957324106113E-2</v>
      </c>
      <c r="E29" s="45">
        <v>1.5570934256055401E-2</v>
      </c>
      <c r="F29" s="45">
        <v>2.4798154555940002E-2</v>
      </c>
      <c r="G29" s="45">
        <v>3.4602076124567498E-2</v>
      </c>
      <c r="H29" s="45">
        <v>4.0369088811995399E-2</v>
      </c>
      <c r="I29" s="45">
        <v>6.9780853517877703E-2</v>
      </c>
      <c r="J29" s="45">
        <v>8.9388696655132605E-2</v>
      </c>
      <c r="K29" s="45">
        <v>0.110149942329873</v>
      </c>
      <c r="L29" s="45">
        <v>0.116493656286044</v>
      </c>
      <c r="M29" s="45">
        <v>0.16897347174163799</v>
      </c>
      <c r="N29" s="45">
        <v>0.28546712802768198</v>
      </c>
      <c r="O29" s="45">
        <v>1</v>
      </c>
    </row>
    <row r="31" spans="1:15" x14ac:dyDescent="0.2">
      <c r="A31" s="47" t="s">
        <v>35</v>
      </c>
    </row>
    <row r="32" spans="1:15" x14ac:dyDescent="0.2">
      <c r="A32" s="47" t="s">
        <v>5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279866-D2A8-4D6A-A1BB-49CB8FDA1B7F}"/>
</file>

<file path=customXml/itemProps2.xml><?xml version="1.0" encoding="utf-8"?>
<ds:datastoreItem xmlns:ds="http://schemas.openxmlformats.org/officeDocument/2006/customXml" ds:itemID="{518F1402-B241-4D42-BD23-1B3BBC5434D7}"/>
</file>

<file path=customXml/itemProps3.xml><?xml version="1.0" encoding="utf-8"?>
<ds:datastoreItem xmlns:ds="http://schemas.openxmlformats.org/officeDocument/2006/customXml" ds:itemID="{5EC760BF-8F0B-46EC-BFE3-30E269046C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2019-12-03T10:34:32Z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